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2A45A469-5ECF-4CA1-B571-29F155CF9D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3-15 13-41-53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1" i="1"/>
  <c r="I22" i="1"/>
  <c r="I23" i="1"/>
  <c r="I24" i="1"/>
  <c r="H21" i="1"/>
  <c r="H22" i="1"/>
  <c r="H23" i="1"/>
  <c r="H24" i="1"/>
  <c r="I20" i="1"/>
  <c r="H20" i="1"/>
  <c r="G21" i="1"/>
  <c r="G22" i="1"/>
  <c r="G23" i="1"/>
  <c r="G24" i="1"/>
  <c r="G20" i="1"/>
  <c r="F21" i="1"/>
  <c r="F22" i="1"/>
  <c r="F23" i="1"/>
  <c r="F24" i="1"/>
  <c r="F20" i="1"/>
  <c r="E21" i="1"/>
  <c r="E22" i="1"/>
  <c r="E23" i="1"/>
  <c r="E24" i="1"/>
  <c r="E20" i="1"/>
  <c r="D21" i="1"/>
  <c r="D22" i="1"/>
  <c r="D23" i="1"/>
  <c r="D24" i="1"/>
  <c r="D20" i="1"/>
  <c r="C21" i="1"/>
  <c r="C22" i="1"/>
  <c r="C23" i="1"/>
  <c r="C24" i="1"/>
  <c r="C20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<sst xmlns="http://schemas.openxmlformats.org/spreadsheetml/2006/main" count="17" uniqueCount="17">
  <si>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</si>
  <si>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</si>
  <si>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2042</t>
  </si>
  <si>
    <t>Test name: Yang-Alamar Blue</t>
  </si>
  <si>
    <t>Date: 15/03/2023</t>
  </si>
  <si>
    <t>Time: 13:41:53</t>
  </si>
  <si>
    <t>ID1: HepG2-p16-WY-03-050-72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</si>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</sst>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workbookViewId="0">
      <selection activeCell="S2" sqref="S2:T20"/>
    </sheetView>
  </sheetViews>
  <sheetFormatPr defaultRowHeight="15" x14ac:dyDescent="0.25"/>
  <cols>
    <col min="18" max="18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58672.7</v>
      </c>
      <c r="Q2">
        <v>58969.9</v>
      </c>
      <c r="R2">
        <f>P2/58969.9*100</f>
        <v>99.4960140681941</v>
      </c>
      <c r="S2">
        <v>100</v>
      </c>
      <c r="T2">
        <f>_xlfn.STDEV.P(R2:R4)</f>
        <v>0.38931641339990991</v>
      </c>
    </row>
    <row r="3" spans="1:20" x14ac:dyDescent="0.25">
      <c r="P3">
        <v>59231.7</v>
      </c>
      <c r="R3">
        <f t="shared" ref="R3:R22" si="0">P3/58969.9*100</f>
        <v>100.44395530601204</v>
      </c>
    </row>
    <row r="4" spans="1:20" x14ac:dyDescent="0.25">
      <c r="A4" t="s">
        <v>6</v>
      </c>
      <c r="P4">
        <v>59005.3</v>
      </c>
      <c r="R4">
        <f t="shared" si="0"/>
        <v>100.06003062579384</v>
      </c>
    </row>
    <row r="5" spans="1:20" x14ac:dyDescent="0.25">
      <c r="A5" t="s">
        <v>7</v>
      </c>
      <c r="O5">
        <v>1</v>
      </c>
      <c r="P5">
        <v>61576.700000000004</v>
      </c>
      <c r="R5">
        <f t="shared" si="0"/>
        <v>104.42056031975635</v>
      </c>
      <c r="S5">
        <v>105.45713430000001</v>
      </c>
      <c r="T5">
        <f t="shared" ref="T3:T20" si="1">_xlfn.STDEV.P(R5:R7)</f>
        <v>0.7439788999556356</v>
      </c>
    </row>
    <row r="6" spans="1:20" x14ac:dyDescent="0.25">
      <c r="P6">
        <v>62401.5</v>
      </c>
      <c r="R6">
        <f t="shared" si="0"/>
        <v>105.81923998514495</v>
      </c>
    </row>
    <row r="7" spans="1:20" x14ac:dyDescent="0.25">
      <c r="A7" t="s">
        <v>8</v>
      </c>
      <c r="P7">
        <v>62585.700000000004</v>
      </c>
      <c r="R7">
        <f t="shared" si="0"/>
        <v>106.13160273291969</v>
      </c>
    </row>
    <row r="8" spans="1:20" x14ac:dyDescent="0.25">
      <c r="O8">
        <v>2</v>
      </c>
      <c r="P8">
        <v>57487.7</v>
      </c>
      <c r="R8">
        <f t="shared" si="0"/>
        <v>97.486514306451255</v>
      </c>
      <c r="S8">
        <v>99.981233360000004</v>
      </c>
      <c r="T8">
        <f t="shared" si="1"/>
        <v>1.8103608903542718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59400.5</v>
      </c>
      <c r="R9">
        <f t="shared" si="0"/>
        <v>100.73020303578606</v>
      </c>
    </row>
    <row r="10" spans="1:20" x14ac:dyDescent="0.25">
      <c r="A10" t="s">
        <v>9</v>
      </c>
      <c r="B10">
        <v>30.9</v>
      </c>
      <c r="C10">
        <v>36.4</v>
      </c>
      <c r="D10">
        <v>37.200000000000003</v>
      </c>
      <c r="E10">
        <v>36.5</v>
      </c>
      <c r="F10">
        <v>37.5</v>
      </c>
      <c r="G10">
        <v>36.6</v>
      </c>
      <c r="H10">
        <v>35.299999999999997</v>
      </c>
      <c r="I10">
        <v>34.4</v>
      </c>
      <c r="J10">
        <v>31.3</v>
      </c>
      <c r="K10">
        <v>27.9</v>
      </c>
      <c r="L10">
        <v>28.1</v>
      </c>
      <c r="M10">
        <v>27.8</v>
      </c>
      <c r="P10">
        <v>59988.3</v>
      </c>
      <c r="R10">
        <f t="shared" si="0"/>
        <v>101.7269827488261</v>
      </c>
    </row>
    <row r="11" spans="1:20" x14ac:dyDescent="0.25">
      <c r="A11" t="s">
        <v>10</v>
      </c>
      <c r="B11">
        <v>135.6</v>
      </c>
      <c r="C11">
        <v>59608.5</v>
      </c>
      <c r="D11">
        <v>67373.899999999994</v>
      </c>
      <c r="E11">
        <v>58758.9</v>
      </c>
      <c r="F11">
        <v>61828.3</v>
      </c>
      <c r="G11">
        <v>49026.3</v>
      </c>
      <c r="H11">
        <v>49067</v>
      </c>
      <c r="I11">
        <v>47314.9</v>
      </c>
      <c r="J11">
        <v>165.9</v>
      </c>
      <c r="K11">
        <v>29.3</v>
      </c>
      <c r="L11">
        <v>29</v>
      </c>
      <c r="M11">
        <v>27.3</v>
      </c>
      <c r="O11">
        <v>3</v>
      </c>
      <c r="P11">
        <v>56028.7</v>
      </c>
      <c r="R11">
        <f t="shared" si="0"/>
        <v>95.012370717942545</v>
      </c>
      <c r="S11">
        <v>95.233161319999994</v>
      </c>
      <c r="T11">
        <f t="shared" si="1"/>
        <v>1.0342393830751668</v>
      </c>
    </row>
    <row r="12" spans="1:20" x14ac:dyDescent="0.25">
      <c r="A12" t="s">
        <v>11</v>
      </c>
      <c r="B12">
        <v>125.7</v>
      </c>
      <c r="C12">
        <v>61884.2</v>
      </c>
      <c r="D12">
        <v>67459.5</v>
      </c>
      <c r="E12">
        <v>60026.2</v>
      </c>
      <c r="F12">
        <v>58572.2</v>
      </c>
      <c r="G12">
        <v>53354.400000000001</v>
      </c>
      <c r="H12">
        <v>50391.8</v>
      </c>
      <c r="I12">
        <v>47097.599999999999</v>
      </c>
      <c r="J12">
        <v>158</v>
      </c>
      <c r="K12">
        <v>29.8</v>
      </c>
      <c r="L12">
        <v>28.1</v>
      </c>
      <c r="M12">
        <v>28.3</v>
      </c>
      <c r="P12">
        <v>56962.400000000001</v>
      </c>
      <c r="R12">
        <f t="shared" si="0"/>
        <v>96.59572086776474</v>
      </c>
    </row>
    <row r="13" spans="1:20" x14ac:dyDescent="0.25">
      <c r="A13" t="s">
        <v>12</v>
      </c>
      <c r="B13">
        <v>147.19999999999999</v>
      </c>
      <c r="C13">
        <v>61113.2</v>
      </c>
      <c r="D13">
        <v>64021.8</v>
      </c>
      <c r="E13">
        <v>62625.7</v>
      </c>
      <c r="F13">
        <v>55140.3</v>
      </c>
      <c r="G13">
        <v>49782.5</v>
      </c>
      <c r="H13">
        <v>48650.8</v>
      </c>
      <c r="I13">
        <v>50827.6</v>
      </c>
      <c r="J13">
        <v>225.4</v>
      </c>
      <c r="K13">
        <v>31.1</v>
      </c>
      <c r="L13">
        <v>27.8</v>
      </c>
      <c r="M13">
        <v>29.4</v>
      </c>
      <c r="P13">
        <v>55485.599999999999</v>
      </c>
      <c r="R13">
        <f t="shared" si="0"/>
        <v>94.091392388320145</v>
      </c>
    </row>
    <row r="14" spans="1:20" x14ac:dyDescent="0.25">
      <c r="A14" t="s">
        <v>13</v>
      </c>
      <c r="B14">
        <v>140.69999999999999</v>
      </c>
      <c r="C14">
        <v>61672.2</v>
      </c>
      <c r="D14">
        <v>64846.6</v>
      </c>
      <c r="E14">
        <v>61939</v>
      </c>
      <c r="F14">
        <v>59505.9</v>
      </c>
      <c r="G14">
        <v>50883.199999999997</v>
      </c>
      <c r="H14">
        <v>47536.4</v>
      </c>
      <c r="I14">
        <v>44777.9</v>
      </c>
      <c r="J14">
        <v>230.6</v>
      </c>
      <c r="K14">
        <v>29.2</v>
      </c>
      <c r="L14">
        <v>28.3</v>
      </c>
      <c r="M14">
        <v>29.1</v>
      </c>
      <c r="O14">
        <v>4</v>
      </c>
      <c r="P14">
        <v>50825.700000000004</v>
      </c>
      <c r="R14">
        <f t="shared" si="0"/>
        <v>86.189225350560207</v>
      </c>
      <c r="S14">
        <v>84.473943489999996</v>
      </c>
      <c r="T14">
        <f t="shared" si="1"/>
        <v>1.7932398760050718</v>
      </c>
    </row>
    <row r="15" spans="1:20" x14ac:dyDescent="0.25">
      <c r="A15" t="s">
        <v>14</v>
      </c>
      <c r="B15">
        <v>122.3</v>
      </c>
      <c r="C15">
        <v>61445.8</v>
      </c>
      <c r="D15">
        <v>65030.8</v>
      </c>
      <c r="E15">
        <v>62526.8</v>
      </c>
      <c r="F15">
        <v>58029.1</v>
      </c>
      <c r="G15">
        <v>52791.1</v>
      </c>
      <c r="H15">
        <v>46397.8</v>
      </c>
      <c r="I15">
        <v>50665.599999999999</v>
      </c>
      <c r="J15">
        <v>167.8</v>
      </c>
      <c r="K15">
        <v>29.6</v>
      </c>
      <c r="L15">
        <v>29.4</v>
      </c>
      <c r="M15">
        <v>27.8</v>
      </c>
      <c r="P15">
        <v>48354.5</v>
      </c>
      <c r="R15">
        <f t="shared" si="0"/>
        <v>81.998612851641255</v>
      </c>
    </row>
    <row r="16" spans="1:20" x14ac:dyDescent="0.25">
      <c r="A16" t="s">
        <v>15</v>
      </c>
      <c r="B16">
        <v>36.1</v>
      </c>
      <c r="C16">
        <v>2440.5</v>
      </c>
      <c r="D16">
        <v>2445.1</v>
      </c>
      <c r="E16">
        <v>2538.5</v>
      </c>
      <c r="F16">
        <v>2543.5</v>
      </c>
      <c r="G16">
        <v>2528.6999999999998</v>
      </c>
      <c r="H16">
        <v>2459.1</v>
      </c>
      <c r="I16">
        <v>2469.8000000000002</v>
      </c>
      <c r="J16">
        <v>41.5</v>
      </c>
      <c r="K16">
        <v>28.3</v>
      </c>
      <c r="L16">
        <v>27.8</v>
      </c>
      <c r="M16">
        <v>28.8</v>
      </c>
      <c r="P16">
        <v>50262.400000000001</v>
      </c>
      <c r="R16">
        <f t="shared" si="0"/>
        <v>85.233992257066731</v>
      </c>
    </row>
    <row r="17" spans="1:20" x14ac:dyDescent="0.25">
      <c r="A17" t="s">
        <v>16</v>
      </c>
      <c r="B17">
        <v>32.9</v>
      </c>
      <c r="C17">
        <v>32.1</v>
      </c>
      <c r="D17">
        <v>33</v>
      </c>
      <c r="E17">
        <v>33.200000000000003</v>
      </c>
      <c r="F17">
        <v>34</v>
      </c>
      <c r="G17">
        <v>33.5</v>
      </c>
      <c r="H17">
        <v>31.8</v>
      </c>
      <c r="I17">
        <v>32.700000000000003</v>
      </c>
      <c r="J17">
        <v>33</v>
      </c>
      <c r="K17">
        <v>28.3</v>
      </c>
      <c r="L17">
        <v>28.6</v>
      </c>
      <c r="M17">
        <v>28.3</v>
      </c>
      <c r="O17">
        <v>5</v>
      </c>
      <c r="P17">
        <v>46607.9</v>
      </c>
      <c r="R17">
        <f t="shared" si="0"/>
        <v>79.036762823067363</v>
      </c>
      <c r="S17">
        <v>77.936314400000001</v>
      </c>
      <c r="T17">
        <f t="shared" si="1"/>
        <v>1.0957660797147126</v>
      </c>
    </row>
    <row r="18" spans="1:20" x14ac:dyDescent="0.25">
      <c r="P18">
        <v>46191.700000000004</v>
      </c>
      <c r="R18">
        <f t="shared" si="0"/>
        <v>78.330979024892372</v>
      </c>
    </row>
    <row r="19" spans="1:20" x14ac:dyDescent="0.25">
      <c r="P19">
        <v>45077.3</v>
      </c>
      <c r="R19">
        <f t="shared" si="0"/>
        <v>76.441201358659256</v>
      </c>
    </row>
    <row r="20" spans="1:20" x14ac:dyDescent="0.25">
      <c r="C20">
        <f>C11-2440.5</f>
        <v>57168</v>
      </c>
      <c r="D20">
        <f>D11-2445.1</f>
        <v>64928.799999999996</v>
      </c>
      <c r="E20">
        <f>E11-2538.5</f>
        <v>56220.4</v>
      </c>
      <c r="F20">
        <f>F11-2543.5</f>
        <v>59284.800000000003</v>
      </c>
      <c r="G20">
        <f>G11-2528.7</f>
        <v>46497.600000000006</v>
      </c>
      <c r="H20">
        <f>H11-2459.1</f>
        <v>46607.9</v>
      </c>
      <c r="I20">
        <f>I11-2469.8</f>
        <v>44845.1</v>
      </c>
      <c r="O20">
        <v>6</v>
      </c>
      <c r="P20">
        <v>44845.1</v>
      </c>
      <c r="R20">
        <f t="shared" si="0"/>
        <v>76.047441152181023</v>
      </c>
      <c r="S20">
        <v>77.818627239999998</v>
      </c>
      <c r="T20">
        <f t="shared" si="1"/>
        <v>2.7694881720166054</v>
      </c>
    </row>
    <row r="21" spans="1:20" x14ac:dyDescent="0.25">
      <c r="C21">
        <f t="shared" ref="C21:C25" si="2">C12-2440.5</f>
        <v>59443.7</v>
      </c>
      <c r="D21">
        <f t="shared" ref="D21:D24" si="3">D12-2445.1</f>
        <v>65014.400000000001</v>
      </c>
      <c r="E21">
        <f t="shared" ref="E21:E24" si="4">E12-2538.5</f>
        <v>57487.7</v>
      </c>
      <c r="F21">
        <f t="shared" ref="F21:F24" si="5">F12-2543.5</f>
        <v>56028.7</v>
      </c>
      <c r="G21">
        <f t="shared" ref="G21:G24" si="6">G12-2528.7</f>
        <v>50825.700000000004</v>
      </c>
      <c r="H21">
        <f t="shared" ref="H21:H24" si="7">H12-2459.1</f>
        <v>47932.700000000004</v>
      </c>
      <c r="I21">
        <f t="shared" ref="I21:I24" si="8">I12-2469.8</f>
        <v>44627.799999999996</v>
      </c>
      <c r="P21">
        <v>44627.799999999996</v>
      </c>
      <c r="R21">
        <f t="shared" si="0"/>
        <v>75.678948073508678</v>
      </c>
    </row>
    <row r="22" spans="1:20" x14ac:dyDescent="0.25">
      <c r="C22">
        <f t="shared" si="2"/>
        <v>58672.7</v>
      </c>
      <c r="D22">
        <f t="shared" si="3"/>
        <v>61576.700000000004</v>
      </c>
      <c r="E22">
        <f t="shared" si="4"/>
        <v>60087.199999999997</v>
      </c>
      <c r="F22">
        <f t="shared" si="5"/>
        <v>52596.800000000003</v>
      </c>
      <c r="G22">
        <f t="shared" si="6"/>
        <v>47253.8</v>
      </c>
      <c r="H22">
        <f t="shared" si="7"/>
        <v>46191.700000000004</v>
      </c>
      <c r="I22">
        <f t="shared" si="8"/>
        <v>48357.799999999996</v>
      </c>
      <c r="P22">
        <v>48195.799999999996</v>
      </c>
      <c r="R22">
        <f t="shared" si="0"/>
        <v>81.729492503802774</v>
      </c>
    </row>
    <row r="23" spans="1:20" x14ac:dyDescent="0.25">
      <c r="C23">
        <f t="shared" si="2"/>
        <v>59231.7</v>
      </c>
      <c r="D23">
        <f t="shared" si="3"/>
        <v>62401.5</v>
      </c>
      <c r="E23">
        <f t="shared" si="4"/>
        <v>59400.5</v>
      </c>
      <c r="F23">
        <f t="shared" si="5"/>
        <v>56962.400000000001</v>
      </c>
      <c r="G23">
        <f t="shared" si="6"/>
        <v>48354.5</v>
      </c>
      <c r="H23">
        <f t="shared" si="7"/>
        <v>45077.3</v>
      </c>
      <c r="I23">
        <f t="shared" si="8"/>
        <v>42308.1</v>
      </c>
    </row>
    <row r="24" spans="1:20" x14ac:dyDescent="0.25">
      <c r="C24">
        <f t="shared" si="2"/>
        <v>59005.3</v>
      </c>
      <c r="D24">
        <f t="shared" si="3"/>
        <v>62585.700000000004</v>
      </c>
      <c r="E24">
        <f t="shared" si="4"/>
        <v>59988.3</v>
      </c>
      <c r="F24">
        <f t="shared" si="5"/>
        <v>55485.599999999999</v>
      </c>
      <c r="G24">
        <f t="shared" si="6"/>
        <v>50262.400000000001</v>
      </c>
      <c r="H24">
        <f t="shared" si="7"/>
        <v>43938.700000000004</v>
      </c>
      <c r="I24">
        <f t="shared" si="8"/>
        <v>48195.799999999996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23-03-15 13-41-53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2023-03-15T13:53:03Z</dcterms:created>
  <dcterms:modified xsi:type="dcterms:W3CDTF">2023-03-15T16:17:30Z</dcterms:modified>
</cp:coreProperties>
</file>